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e\Documents\Documents\Ons Bedrijf\B17\"/>
    </mc:Choice>
  </mc:AlternateContent>
  <bookViews>
    <workbookView showSheetTabs="0" xWindow="0" yWindow="0" windowWidth="12288" windowHeight="5664"/>
  </bookViews>
  <sheets>
    <sheet name="Blad1" sheetId="1" r:id="rId1"/>
  </sheets>
  <definedNames>
    <definedName name="_xlnm.Print_Area" localSheetId="0">Blad1!$A$1:$Y$32</definedName>
  </definedNames>
  <calcPr calcId="162913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5" i="1"/>
  <c r="T5" i="1" l="1"/>
  <c r="T6" i="1"/>
  <c r="T7" i="1"/>
  <c r="T8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5" i="1"/>
  <c r="Q16" i="1" l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" i="1"/>
  <c r="Q6" i="1" l="1"/>
  <c r="Q7" i="1"/>
  <c r="Q8" i="1"/>
  <c r="Q9" i="1"/>
  <c r="T9" i="1" s="1"/>
  <c r="Q10" i="1"/>
  <c r="T10" i="1" s="1"/>
  <c r="Q11" i="1"/>
  <c r="T11" i="1" s="1"/>
  <c r="Q12" i="1"/>
  <c r="Q13" i="1"/>
  <c r="Q14" i="1"/>
  <c r="Q15" i="1"/>
  <c r="Q5" i="1"/>
  <c r="L36" i="1" l="1"/>
  <c r="G36" i="1"/>
  <c r="L35" i="1"/>
  <c r="L34" i="1"/>
  <c r="L33" i="1"/>
  <c r="M12" i="1"/>
  <c r="X12" i="1" s="1"/>
  <c r="M10" i="1"/>
  <c r="X10" i="1" s="1"/>
  <c r="Y12" i="1"/>
  <c r="M11" i="1" l="1"/>
  <c r="M35" i="1"/>
  <c r="X35" i="1" s="1"/>
  <c r="Y35" i="1" s="1"/>
  <c r="M9" i="1"/>
  <c r="M33" i="1"/>
  <c r="M34" i="1"/>
  <c r="Y10" i="1"/>
  <c r="M13" i="1"/>
  <c r="X13" i="1" s="1"/>
  <c r="M14" i="1"/>
  <c r="X14" i="1" s="1"/>
  <c r="M15" i="1"/>
  <c r="X15" i="1" s="1"/>
  <c r="L16" i="1"/>
  <c r="L17" i="1"/>
  <c r="M17" i="1" s="1"/>
  <c r="X17" i="1" s="1"/>
  <c r="L18" i="1"/>
  <c r="M18" i="1" s="1"/>
  <c r="X18" i="1" s="1"/>
  <c r="L19" i="1"/>
  <c r="L20" i="1"/>
  <c r="L21" i="1"/>
  <c r="M21" i="1" s="1"/>
  <c r="X21" i="1" s="1"/>
  <c r="L22" i="1"/>
  <c r="M22" i="1" s="1"/>
  <c r="X22" i="1" s="1"/>
  <c r="L23" i="1"/>
  <c r="L24" i="1"/>
  <c r="L25" i="1"/>
  <c r="M25" i="1" s="1"/>
  <c r="X25" i="1" s="1"/>
  <c r="L26" i="1"/>
  <c r="M26" i="1" s="1"/>
  <c r="X26" i="1" s="1"/>
  <c r="L27" i="1"/>
  <c r="L28" i="1"/>
  <c r="L29" i="1"/>
  <c r="M29" i="1" s="1"/>
  <c r="X29" i="1" s="1"/>
  <c r="L30" i="1"/>
  <c r="M30" i="1" s="1"/>
  <c r="X30" i="1" s="1"/>
  <c r="L31" i="1"/>
  <c r="L32" i="1"/>
  <c r="M6" i="1"/>
  <c r="X6" i="1" s="1"/>
  <c r="Y6" i="1" s="1"/>
  <c r="M7" i="1"/>
  <c r="X7" i="1" s="1"/>
  <c r="M8" i="1"/>
  <c r="X8" i="1" s="1"/>
  <c r="M5" i="1"/>
  <c r="X5" i="1" s="1"/>
  <c r="X33" i="1" l="1"/>
  <c r="Y33" i="1" s="1"/>
  <c r="X11" i="1"/>
  <c r="Y11" i="1" s="1"/>
  <c r="X9" i="1"/>
  <c r="Y9" i="1" s="1"/>
  <c r="X34" i="1"/>
  <c r="Y34" i="1" s="1"/>
  <c r="M32" i="1"/>
  <c r="M28" i="1"/>
  <c r="X28" i="1" s="1"/>
  <c r="Y28" i="1" s="1"/>
  <c r="M24" i="1"/>
  <c r="M20" i="1"/>
  <c r="M16" i="1"/>
  <c r="M31" i="1"/>
  <c r="M27" i="1"/>
  <c r="M23" i="1"/>
  <c r="M19" i="1"/>
  <c r="Y30" i="1"/>
  <c r="Y26" i="1"/>
  <c r="Y22" i="1"/>
  <c r="Y18" i="1"/>
  <c r="Y29" i="1"/>
  <c r="Y25" i="1"/>
  <c r="Y21" i="1"/>
  <c r="Y17" i="1"/>
  <c r="Y13" i="1"/>
  <c r="Y5" i="1"/>
  <c r="Y8" i="1"/>
  <c r="Y7" i="1"/>
  <c r="Y14" i="1"/>
  <c r="Y15" i="1"/>
  <c r="X23" i="1" l="1"/>
  <c r="Y23" i="1" s="1"/>
  <c r="X20" i="1"/>
  <c r="Y20" i="1" s="1"/>
  <c r="X32" i="1"/>
  <c r="Y32" i="1" s="1"/>
  <c r="X27" i="1"/>
  <c r="Y27" i="1" s="1"/>
  <c r="X24" i="1"/>
  <c r="Y24" i="1" s="1"/>
  <c r="X31" i="1"/>
  <c r="Y31" i="1" s="1"/>
  <c r="X19" i="1"/>
  <c r="Y19" i="1" s="1"/>
  <c r="X16" i="1"/>
  <c r="Y16" i="1" s="1"/>
</calcChain>
</file>

<file path=xl/comments1.xml><?xml version="1.0" encoding="utf-8"?>
<comments xmlns="http://schemas.openxmlformats.org/spreadsheetml/2006/main">
  <authors>
    <author>Elon van  Erp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Elon van  Erp:</t>
        </r>
        <r>
          <rPr>
            <sz val="9"/>
            <color indexed="81"/>
            <rFont val="Tahoma"/>
            <family val="2"/>
          </rPr>
          <t xml:space="preserve">
niet ingeleverd? -0,5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Elon van  Erp:</t>
        </r>
        <r>
          <rPr>
            <sz val="9"/>
            <color indexed="81"/>
            <rFont val="Tahoma"/>
            <family val="2"/>
          </rPr>
          <t xml:space="preserve">
niet ingeleverd? -0,5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Elon van  Erp:</t>
        </r>
        <r>
          <rPr>
            <sz val="9"/>
            <color indexed="81"/>
            <rFont val="Tahoma"/>
            <charset val="1"/>
          </rPr>
          <t xml:space="preserve">
Herkanst, was 4,7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Elon van  Erp:</t>
        </r>
        <r>
          <rPr>
            <sz val="9"/>
            <color indexed="81"/>
            <rFont val="Tahoma"/>
            <charset val="1"/>
          </rPr>
          <t xml:space="preserve">
Aangepast naar het voorstel in de bespreking</t>
        </r>
      </text>
    </comment>
    <comment ref="N9" authorId="0" shapeId="0">
      <text>
        <r>
          <rPr>
            <b/>
            <sz val="9"/>
            <color indexed="81"/>
            <rFont val="Tahoma"/>
            <charset val="1"/>
          </rPr>
          <t>Elon van  Erp:</t>
        </r>
        <r>
          <rPr>
            <sz val="9"/>
            <color indexed="81"/>
            <rFont val="Tahoma"/>
            <charset val="1"/>
          </rPr>
          <t xml:space="preserve">
Herkanst, was 4,6</t>
        </r>
      </text>
    </comment>
  </commentList>
</comments>
</file>

<file path=xl/sharedStrings.xml><?xml version="1.0" encoding="utf-8"?>
<sst xmlns="http://schemas.openxmlformats.org/spreadsheetml/2006/main" count="46" uniqueCount="37">
  <si>
    <t>GROEP</t>
  </si>
  <si>
    <t>verslag</t>
  </si>
  <si>
    <t>WEGING</t>
  </si>
  <si>
    <t>Totaal</t>
  </si>
  <si>
    <t>Beoordeling</t>
  </si>
  <si>
    <t>taak 1</t>
  </si>
  <si>
    <t>taak 2</t>
  </si>
  <si>
    <t>taak 3</t>
  </si>
  <si>
    <t>taak 4</t>
  </si>
  <si>
    <t>TOP's &amp; TIP's - opmerkingen bij taak 1</t>
  </si>
  <si>
    <t>tk 5</t>
  </si>
  <si>
    <t>tk1</t>
  </si>
  <si>
    <t>tk2</t>
  </si>
  <si>
    <t>tk3</t>
  </si>
  <si>
    <t>tk4</t>
  </si>
  <si>
    <t>vrslg</t>
  </si>
  <si>
    <t>pres</t>
  </si>
  <si>
    <t>versl</t>
  </si>
  <si>
    <t>L1</t>
  </si>
  <si>
    <t>L2</t>
  </si>
  <si>
    <t>voorlopig
resultaat</t>
  </si>
  <si>
    <t xml:space="preserve">Eind
resultaat
</t>
  </si>
  <si>
    <t>Peerranking</t>
  </si>
  <si>
    <t>tk5</t>
  </si>
  <si>
    <t>L3</t>
  </si>
  <si>
    <t>ERE</t>
  </si>
  <si>
    <t>Bas</t>
  </si>
  <si>
    <t>L4</t>
  </si>
  <si>
    <t xml:space="preserve">Francke </t>
  </si>
  <si>
    <t>Jeroen</t>
  </si>
  <si>
    <t>Stef</t>
  </si>
  <si>
    <t>Kinoe</t>
  </si>
  <si>
    <t>Gerko</t>
  </si>
  <si>
    <t>Ted</t>
  </si>
  <si>
    <t>Marcel</t>
  </si>
  <si>
    <t>Roy</t>
  </si>
  <si>
    <t>GEM TK 1 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</si>
</sst>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0" xfId="0" applyFill="1"/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 applyAlignment="1"/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3" borderId="0" xfId="0" applyFill="1"/>
    <xf numFmtId="49" fontId="0" fillId="3" borderId="0" xfId="0" applyNumberFormat="1" applyFill="1"/>
    <xf numFmtId="0" fontId="0" fillId="2" borderId="7" xfId="0" applyFill="1" applyBorder="1" applyAlignment="1">
      <alignment vertical="center"/>
    </xf>
    <xf numFmtId="164" fontId="0" fillId="0" borderId="0" xfId="0" applyNumberFormat="1" applyAlignment="1">
      <alignment horizontal="left"/>
    </xf>
    <xf numFmtId="164" fontId="3" fillId="4" borderId="28" xfId="0" applyNumberFormat="1" applyFont="1" applyFill="1" applyBorder="1" applyAlignment="1">
      <alignment horizontal="left" vertical="center"/>
    </xf>
    <xf numFmtId="164" fontId="1" fillId="0" borderId="29" xfId="0" applyNumberFormat="1" applyFont="1" applyBorder="1" applyAlignment="1">
      <alignment horizontal="left" vertical="center"/>
    </xf>
    <xf numFmtId="164" fontId="1" fillId="0" borderId="30" xfId="0" applyNumberFormat="1" applyFont="1" applyBorder="1" applyAlignment="1">
      <alignment horizontal="left" vertical="center"/>
    </xf>
    <xf numFmtId="164" fontId="0" fillId="0" borderId="31" xfId="0" applyNumberFormat="1" applyBorder="1" applyAlignment="1">
      <alignment horizontal="left" vertical="center"/>
    </xf>
    <xf numFmtId="164" fontId="0" fillId="0" borderId="32" xfId="0" applyNumberFormat="1" applyBorder="1" applyAlignment="1">
      <alignment horizontal="left" vertical="center"/>
    </xf>
    <xf numFmtId="164" fontId="0" fillId="2" borderId="12" xfId="0" applyNumberFormat="1" applyFill="1" applyBorder="1" applyAlignment="1">
      <alignment horizontal="left" vertical="center"/>
    </xf>
    <xf numFmtId="164" fontId="0" fillId="2" borderId="31" xfId="0" applyNumberFormat="1" applyFill="1" applyBorder="1" applyAlignment="1">
      <alignment horizontal="left" vertical="center"/>
    </xf>
    <xf numFmtId="164" fontId="0" fillId="2" borderId="33" xfId="0" applyNumberFormat="1" applyFill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34" xfId="0" applyNumberFormat="1" applyBorder="1" applyAlignment="1">
      <alignment horizontal="left" vertical="center"/>
    </xf>
    <xf numFmtId="164" fontId="0" fillId="0" borderId="33" xfId="0" applyNumberFormat="1" applyBorder="1" applyAlignment="1">
      <alignment horizontal="left" vertical="center"/>
    </xf>
    <xf numFmtId="164" fontId="0" fillId="2" borderId="35" xfId="0" applyNumberFormat="1" applyFill="1" applyBorder="1" applyAlignment="1">
      <alignment horizontal="left" vertical="center"/>
    </xf>
    <xf numFmtId="164" fontId="1" fillId="0" borderId="0" xfId="0" applyNumberFormat="1" applyFont="1"/>
    <xf numFmtId="164" fontId="1" fillId="3" borderId="36" xfId="0" applyNumberFormat="1" applyFont="1" applyFill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1" fillId="0" borderId="33" xfId="0" applyNumberFormat="1" applyFont="1" applyBorder="1" applyAlignment="1">
      <alignment horizontal="center" textRotation="180"/>
    </xf>
    <xf numFmtId="164" fontId="1" fillId="0" borderId="13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42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49" fontId="1" fillId="0" borderId="33" xfId="0" applyNumberFormat="1" applyFont="1" applyBorder="1" applyAlignment="1">
      <alignment textRotation="180"/>
    </xf>
    <xf numFmtId="164" fontId="0" fillId="0" borderId="0" xfId="0" applyNumberFormat="1" applyBorder="1"/>
    <xf numFmtId="164" fontId="1" fillId="0" borderId="0" xfId="0" applyNumberFormat="1" applyFont="1" applyBorder="1"/>
    <xf numFmtId="0" fontId="0" fillId="0" borderId="43" xfId="0" applyBorder="1"/>
    <xf numFmtId="164" fontId="1" fillId="0" borderId="21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1" fontId="6" fillId="0" borderId="45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2" borderId="33" xfId="0" applyNumberForma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2" borderId="47" xfId="0" applyNumberForma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48" xfId="0" applyBorder="1" applyAlignment="1">
      <alignment vertical="center"/>
    </xf>
    <xf numFmtId="164" fontId="0" fillId="0" borderId="50" xfId="0" applyNumberForma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0" fillId="0" borderId="53" xfId="0" applyNumberFormat="1" applyBorder="1" applyAlignment="1">
      <alignment horizontal="left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" fontId="6" fillId="0" borderId="56" xfId="0" applyNumberFormat="1" applyFont="1" applyBorder="1" applyAlignment="1">
      <alignment horizontal="center"/>
    </xf>
    <xf numFmtId="164" fontId="0" fillId="2" borderId="43" xfId="0" applyNumberFormat="1" applyFill="1" applyBorder="1" applyAlignment="1">
      <alignment horizontal="center" vertical="center"/>
    </xf>
    <xf numFmtId="1" fontId="6" fillId="0" borderId="59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/>
    </xf>
    <xf numFmtId="1" fontId="0" fillId="0" borderId="7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7" xfId="0" applyNumberFormat="1" applyFill="1" applyBorder="1" applyAlignment="1">
      <alignment horizontal="center" vertical="center"/>
    </xf>
    <xf numFmtId="164" fontId="0" fillId="0" borderId="7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1" fillId="3" borderId="79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2" fontId="0" fillId="0" borderId="73" xfId="0" applyNumberFormat="1" applyBorder="1" applyAlignment="1">
      <alignment horizontal="center" vertical="center"/>
    </xf>
    <xf numFmtId="164" fontId="3" fillId="4" borderId="62" xfId="0" applyNumberFormat="1" applyFont="1" applyFill="1" applyBorder="1" applyAlignment="1">
      <alignment horizontal="center" vertical="center"/>
    </xf>
    <xf numFmtId="49" fontId="0" fillId="0" borderId="68" xfId="0" applyNumberFormat="1" applyBorder="1" applyAlignment="1">
      <alignment horizontal="right"/>
    </xf>
    <xf numFmtId="164" fontId="1" fillId="6" borderId="39" xfId="0" applyNumberFormat="1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center" vertical="center"/>
    </xf>
    <xf numFmtId="164" fontId="0" fillId="6" borderId="2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" fillId="6" borderId="38" xfId="0" applyNumberFormat="1" applyFont="1" applyFill="1" applyBorder="1" applyAlignment="1">
      <alignment horizontal="center" vertical="center"/>
    </xf>
    <xf numFmtId="164" fontId="0" fillId="6" borderId="73" xfId="0" applyNumberFormat="1" applyFill="1" applyBorder="1" applyAlignment="1">
      <alignment horizontal="center" vertical="center"/>
    </xf>
    <xf numFmtId="1" fontId="6" fillId="6" borderId="59" xfId="0" applyNumberFormat="1" applyFon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164" fontId="0" fillId="6" borderId="3" xfId="0" quotePrefix="1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64" fontId="0" fillId="6" borderId="18" xfId="0" applyNumberFormat="1" applyFill="1" applyBorder="1" applyAlignment="1">
      <alignment horizontal="center" vertical="center"/>
    </xf>
    <xf numFmtId="164" fontId="0" fillId="6" borderId="71" xfId="0" applyNumberFormat="1" applyFill="1" applyBorder="1" applyAlignment="1">
      <alignment horizontal="center" vertical="center"/>
    </xf>
    <xf numFmtId="164" fontId="1" fillId="6" borderId="79" xfId="0" applyNumberFormat="1" applyFont="1" applyFill="1" applyBorder="1" applyAlignment="1">
      <alignment horizontal="center" vertical="center"/>
    </xf>
    <xf numFmtId="164" fontId="0" fillId="6" borderId="57" xfId="0" applyNumberFormat="1" applyFill="1" applyBorder="1" applyAlignment="1">
      <alignment horizontal="left" vertical="center"/>
    </xf>
    <xf numFmtId="164" fontId="0" fillId="6" borderId="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164" fontId="0" fillId="6" borderId="4" xfId="0" applyNumberForma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0" fillId="6" borderId="31" xfId="0" applyNumberFormat="1" applyFill="1" applyBorder="1" applyAlignment="1">
      <alignment horizontal="left" vertical="center"/>
    </xf>
    <xf numFmtId="164" fontId="1" fillId="6" borderId="37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164" fontId="0" fillId="6" borderId="5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164" fontId="0" fillId="6" borderId="33" xfId="0" applyNumberFormat="1" applyFill="1" applyBorder="1" applyAlignment="1">
      <alignment horizontal="left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64" fontId="6" fillId="6" borderId="58" xfId="0" applyNumberFormat="1" applyFont="1" applyFill="1" applyBorder="1" applyAlignment="1">
      <alignment horizontal="center" vertical="center"/>
    </xf>
    <xf numFmtId="164" fontId="6" fillId="6" borderId="33" xfId="0" applyNumberFormat="1" applyFont="1" applyFill="1" applyBorder="1" applyAlignment="1">
      <alignment horizontal="center" vertical="center"/>
    </xf>
    <xf numFmtId="164" fontId="0" fillId="6" borderId="58" xfId="0" applyNumberForma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/>
    </xf>
    <xf numFmtId="1" fontId="6" fillId="6" borderId="74" xfId="0" applyNumberFormat="1" applyFont="1" applyFill="1" applyBorder="1" applyAlignment="1">
      <alignment horizontal="center"/>
    </xf>
    <xf numFmtId="164" fontId="0" fillId="6" borderId="4" xfId="0" quotePrefix="1" applyNumberFormat="1" applyFill="1" applyBorder="1" applyAlignment="1">
      <alignment horizontal="center" vertical="center"/>
    </xf>
    <xf numFmtId="164" fontId="0" fillId="2" borderId="78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 textRotation="180"/>
    </xf>
    <xf numFmtId="0" fontId="1" fillId="6" borderId="25" xfId="0" applyFont="1" applyFill="1" applyBorder="1" applyAlignment="1">
      <alignment vertical="center" textRotation="180"/>
    </xf>
    <xf numFmtId="0" fontId="1" fillId="6" borderId="27" xfId="0" applyFont="1" applyFill="1" applyBorder="1" applyAlignment="1">
      <alignment vertical="center" textRotation="180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" fillId="0" borderId="23" xfId="0" applyFont="1" applyBorder="1" applyAlignment="1">
      <alignment vertical="center" textRotation="180"/>
    </xf>
    <xf numFmtId="0" fontId="1" fillId="0" borderId="25" xfId="0" applyFont="1" applyBorder="1" applyAlignment="1">
      <alignment vertical="center" textRotation="180"/>
    </xf>
    <xf numFmtId="0" fontId="1" fillId="0" borderId="51" xfId="0" applyFont="1" applyBorder="1" applyAlignment="1">
      <alignment vertical="center" textRotation="180"/>
    </xf>
    <xf numFmtId="164" fontId="1" fillId="0" borderId="6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 textRotation="180"/>
    </xf>
    <xf numFmtId="0" fontId="1" fillId="2" borderId="27" xfId="0" applyFont="1" applyFill="1" applyBorder="1" applyAlignment="1">
      <alignment vertical="center" textRotation="180"/>
    </xf>
    <xf numFmtId="0" fontId="1" fillId="5" borderId="23" xfId="0" applyFont="1" applyFill="1" applyBorder="1" applyAlignment="1">
      <alignment vertical="center" textRotation="180"/>
    </xf>
    <xf numFmtId="0" fontId="1" fillId="5" borderId="25" xfId="0" applyFont="1" applyFill="1" applyBorder="1" applyAlignment="1">
      <alignment vertical="center" textRotation="180"/>
    </xf>
    <xf numFmtId="0" fontId="1" fillId="5" borderId="27" xfId="0" applyFont="1" applyFill="1" applyBorder="1" applyAlignment="1">
      <alignment vertical="center" textRotation="180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" fillId="0" borderId="0" xfId="0" applyFont="1" applyAlignment="1">
      <alignment textRotation="180"/>
    </xf>
    <xf numFmtId="0" fontId="1" fillId="0" borderId="0" xfId="0" applyFont="1" applyBorder="1" applyAlignment="1">
      <alignment textRotation="180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" fillId="0" borderId="27" xfId="0" applyFont="1" applyBorder="1" applyAlignment="1">
      <alignment vertical="center" textRotation="180"/>
    </xf>
    <xf numFmtId="164" fontId="3" fillId="4" borderId="62" xfId="0" applyNumberFormat="1" applyFont="1" applyFill="1" applyBorder="1" applyAlignment="1">
      <alignment horizontal="center" vertical="center"/>
    </xf>
    <xf numFmtId="164" fontId="3" fillId="4" borderId="63" xfId="0" applyNumberFormat="1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1" fontId="1" fillId="0" borderId="65" xfId="0" applyNumberFormat="1" applyFont="1" applyBorder="1" applyAlignment="1">
      <alignment horizontal="center" vertical="top" wrapText="1"/>
    </xf>
    <xf numFmtId="1" fontId="1" fillId="0" borderId="66" xfId="0" applyNumberFormat="1" applyFont="1" applyBorder="1" applyAlignment="1">
      <alignment horizontal="center" vertical="top" wrapText="1"/>
    </xf>
    <xf numFmtId="164" fontId="3" fillId="4" borderId="28" xfId="0" applyNumberFormat="1" applyFont="1" applyFill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3" fillId="4" borderId="62" xfId="0" applyNumberFormat="1" applyFont="1" applyFill="1" applyBorder="1" applyAlignment="1">
      <alignment horizontal="center" vertical="center" wrapText="1"/>
    </xf>
    <xf numFmtId="164" fontId="3" fillId="4" borderId="28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textRotation="180"/>
    </xf>
    <xf numFmtId="0" fontId="1" fillId="0" borderId="0" xfId="0" applyFont="1" applyAlignment="1">
      <alignment horizontal="center" textRotation="180"/>
    </xf>
    <xf numFmtId="0" fontId="1" fillId="0" borderId="0" xfId="0" applyFont="1" applyBorder="1" applyAlignment="1">
      <alignment horizontal="center" textRotation="180"/>
    </xf>
    <xf numFmtId="0" fontId="1" fillId="0" borderId="23" xfId="0" applyFont="1" applyBorder="1" applyAlignment="1">
      <alignment vertical="center" textRotation="180" wrapText="1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F41"/>
  <sheetViews>
    <sheetView showGridLines="0" showZeros="0" tabSelected="1" showOutlineSymbols="0" zoomScaleNormal="100" workbookViewId="0">
      <pane xSplit="4" topLeftCell="I1" activePane="topRight" state="frozen"/>
      <selection pane="topRight" activeCell="S8" sqref="S8"/>
    </sheetView>
  </sheetViews>
  <sheetFormatPr defaultRowHeight="13.2"/>
  <cols>
    <col min="1" max="1" width="4.5546875" style="1" customWidth="1"/>
    <col min="2" max="2" width="4.109375" customWidth="1"/>
    <col min="3" max="3" width="22.21875" customWidth="1"/>
    <col min="4" max="4" width="7.5546875" style="17" customWidth="1"/>
    <col min="5" max="5" width="8.88671875" style="17" customWidth="1"/>
    <col min="6" max="6" width="12.5546875" style="17" bestFit="1" customWidth="1"/>
    <col min="7" max="7" width="6.5546875" style="65" customWidth="1"/>
    <col min="8" max="8" width="100.109375" style="52" hidden="1" customWidth="1"/>
    <col min="9" max="9" width="6.88671875" style="17" customWidth="1"/>
    <col min="10" max="11" width="6.109375" style="17" customWidth="1"/>
    <col min="12" max="12" width="7.44140625" style="65" customWidth="1"/>
    <col min="13" max="13" width="15.6640625" style="65" customWidth="1"/>
    <col min="14" max="15" width="7.109375" style="17" customWidth="1"/>
    <col min="16" max="16" width="12.5546875" style="17" bestFit="1" customWidth="1"/>
    <col min="17" max="17" width="6.5546875" style="65" customWidth="1"/>
    <col min="18" max="19" width="8.5546875" style="17" customWidth="1"/>
    <col min="20" max="20" width="9.44140625" style="17" customWidth="1"/>
    <col min="21" max="21" width="5.88671875" style="17" bestFit="1" customWidth="1"/>
    <col min="22" max="22" width="5.5546875" style="17" bestFit="1" customWidth="1"/>
    <col min="23" max="23" width="12.5546875" style="17" customWidth="1"/>
    <col min="24" max="24" width="10.44140625" style="1" customWidth="1"/>
    <col min="25" max="25" width="13" style="70" customWidth="1"/>
    <col min="26" max="162" width="9.109375" style="49" customWidth="1"/>
  </cols>
  <sheetData>
    <row r="1" spans="1:162" ht="40.5" customHeight="1" thickBot="1">
      <c r="A1" s="228" t="s">
        <v>0</v>
      </c>
      <c r="B1" s="206"/>
      <c r="C1" s="208"/>
      <c r="D1" s="209"/>
      <c r="E1" s="81"/>
      <c r="G1" s="82"/>
      <c r="I1" s="18"/>
      <c r="J1" s="18"/>
      <c r="K1" s="18"/>
    </row>
    <row r="2" spans="1:162" ht="39" customHeight="1" thickBot="1">
      <c r="A2" s="228"/>
      <c r="B2" s="206"/>
      <c r="C2" s="144" t="s">
        <v>4</v>
      </c>
      <c r="D2" s="211" t="s">
        <v>5</v>
      </c>
      <c r="E2" s="217"/>
      <c r="F2" s="217"/>
      <c r="G2" s="212"/>
      <c r="H2" s="53"/>
      <c r="I2" s="211" t="s">
        <v>6</v>
      </c>
      <c r="J2" s="217"/>
      <c r="K2" s="217"/>
      <c r="L2" s="212"/>
      <c r="M2" s="136"/>
      <c r="N2" s="211" t="s">
        <v>7</v>
      </c>
      <c r="O2" s="217"/>
      <c r="P2" s="217"/>
      <c r="Q2" s="212"/>
      <c r="R2" s="211" t="s">
        <v>8</v>
      </c>
      <c r="S2" s="217"/>
      <c r="T2" s="212"/>
      <c r="U2" s="219" t="s">
        <v>10</v>
      </c>
      <c r="V2" s="220"/>
      <c r="W2" s="221"/>
      <c r="X2" s="211" t="s">
        <v>3</v>
      </c>
      <c r="Y2" s="212"/>
    </row>
    <row r="3" spans="1:162" ht="28.5" customHeight="1">
      <c r="A3" s="229"/>
      <c r="B3" s="207"/>
      <c r="C3" s="83"/>
      <c r="D3" s="19" t="s">
        <v>15</v>
      </c>
      <c r="E3" s="20" t="s">
        <v>16</v>
      </c>
      <c r="F3" s="122" t="s">
        <v>22</v>
      </c>
      <c r="G3" s="195" t="s">
        <v>11</v>
      </c>
      <c r="H3" s="54"/>
      <c r="I3" s="19" t="s">
        <v>15</v>
      </c>
      <c r="J3" s="20" t="s">
        <v>16</v>
      </c>
      <c r="K3" s="122"/>
      <c r="L3" s="195" t="s">
        <v>12</v>
      </c>
      <c r="M3" s="137" t="s">
        <v>36</v>
      </c>
      <c r="N3" s="19" t="s">
        <v>17</v>
      </c>
      <c r="O3" s="20" t="s">
        <v>16</v>
      </c>
      <c r="P3" s="122" t="s">
        <v>22</v>
      </c>
      <c r="Q3" s="195" t="s">
        <v>13</v>
      </c>
      <c r="R3" s="19" t="s">
        <v>1</v>
      </c>
      <c r="S3" s="19" t="s">
        <v>16</v>
      </c>
      <c r="T3" s="195" t="s">
        <v>14</v>
      </c>
      <c r="U3" s="19" t="s">
        <v>15</v>
      </c>
      <c r="V3" s="20" t="s">
        <v>16</v>
      </c>
      <c r="W3" s="195" t="s">
        <v>23</v>
      </c>
      <c r="X3" s="213" t="s">
        <v>20</v>
      </c>
      <c r="Y3" s="215" t="s">
        <v>21</v>
      </c>
    </row>
    <row r="4" spans="1:162" s="2" customFormat="1" ht="16.5" customHeight="1" thickBot="1">
      <c r="A4" s="71"/>
      <c r="B4" s="80"/>
      <c r="C4" s="145" t="s">
        <v>2</v>
      </c>
      <c r="D4" s="33">
        <v>2</v>
      </c>
      <c r="E4" s="34">
        <v>1</v>
      </c>
      <c r="F4" s="123"/>
      <c r="G4" s="218"/>
      <c r="H4" s="55" t="s">
        <v>9</v>
      </c>
      <c r="I4" s="33">
        <v>2</v>
      </c>
      <c r="J4" s="34">
        <v>1</v>
      </c>
      <c r="K4" s="123"/>
      <c r="L4" s="196"/>
      <c r="M4" s="138"/>
      <c r="N4" s="33">
        <v>2</v>
      </c>
      <c r="O4" s="34">
        <v>1</v>
      </c>
      <c r="P4" s="123"/>
      <c r="Q4" s="196"/>
      <c r="R4" s="33"/>
      <c r="S4" s="33"/>
      <c r="T4" s="196"/>
      <c r="U4" s="33">
        <v>2</v>
      </c>
      <c r="V4" s="34">
        <v>1</v>
      </c>
      <c r="W4" s="196"/>
      <c r="X4" s="214"/>
      <c r="Y4" s="216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</row>
    <row r="5" spans="1:162" ht="18.75" customHeight="1" thickTop="1" thickBot="1">
      <c r="A5" s="204" t="s">
        <v>18</v>
      </c>
      <c r="B5" s="230" t="s">
        <v>25</v>
      </c>
      <c r="C5" s="3" t="s">
        <v>26</v>
      </c>
      <c r="D5" s="23">
        <v>6.3</v>
      </c>
      <c r="E5" s="112">
        <v>7</v>
      </c>
      <c r="F5" s="135">
        <v>-0.3</v>
      </c>
      <c r="G5" s="133">
        <f>(D5*2+E5)/3+F5</f>
        <v>6.2333333333333343</v>
      </c>
      <c r="H5" s="56"/>
      <c r="I5" s="23">
        <v>4.8</v>
      </c>
      <c r="J5" s="24">
        <v>6.3</v>
      </c>
      <c r="K5" s="126">
        <v>-0.8</v>
      </c>
      <c r="L5" s="114">
        <f>(I5+I5+J5)/3+K5</f>
        <v>4.5</v>
      </c>
      <c r="M5" s="139">
        <f>(L5+G5)/2</f>
        <v>5.3666666666666671</v>
      </c>
      <c r="N5" s="23">
        <v>6</v>
      </c>
      <c r="O5" s="24">
        <v>6</v>
      </c>
      <c r="P5" s="124"/>
      <c r="Q5" s="68">
        <f>(N5*2+O5)/3+P5</f>
        <v>6</v>
      </c>
      <c r="R5" s="23">
        <v>1</v>
      </c>
      <c r="S5" s="23">
        <v>4.3</v>
      </c>
      <c r="T5" s="68">
        <f>(R5*2+S5)/3</f>
        <v>2.1</v>
      </c>
      <c r="U5" s="23"/>
      <c r="V5" s="24"/>
      <c r="W5" s="68">
        <f>(U5*2+V5)/3</f>
        <v>0</v>
      </c>
      <c r="X5" s="121">
        <f>(G5+M5+Q5+T5+W5)/5</f>
        <v>3.9400000000000004</v>
      </c>
      <c r="Y5" s="110">
        <f>X5</f>
        <v>3.9400000000000004</v>
      </c>
    </row>
    <row r="6" spans="1:162" ht="18.75" customHeight="1" thickTop="1" thickBot="1">
      <c r="A6" s="190"/>
      <c r="B6" s="193"/>
      <c r="C6" s="4" t="s">
        <v>28</v>
      </c>
      <c r="D6" s="23">
        <v>6.3</v>
      </c>
      <c r="E6" s="112">
        <v>7</v>
      </c>
      <c r="F6" s="124">
        <v>-0.2</v>
      </c>
      <c r="G6" s="134">
        <f t="shared" ref="G6:G35" si="0">(D6*2+E6)/3+F6</f>
        <v>6.3333333333333339</v>
      </c>
      <c r="H6" s="56"/>
      <c r="I6" s="23">
        <v>4.8</v>
      </c>
      <c r="J6" s="24">
        <v>6.3</v>
      </c>
      <c r="K6" s="124">
        <v>0.3</v>
      </c>
      <c r="L6" s="114">
        <f t="shared" ref="L6:L15" si="1">(I6+I6+J6)/3+K6</f>
        <v>5.6</v>
      </c>
      <c r="M6" s="139">
        <f t="shared" ref="M6:M35" si="2">(L6+G6)/2</f>
        <v>5.9666666666666668</v>
      </c>
      <c r="N6" s="23">
        <v>6</v>
      </c>
      <c r="O6" s="24">
        <v>6</v>
      </c>
      <c r="P6" s="124">
        <v>-0.7</v>
      </c>
      <c r="Q6" s="68">
        <f t="shared" ref="Q6:Q35" si="3">(N6*2+O6)/3+P6</f>
        <v>5.3</v>
      </c>
      <c r="R6" s="23">
        <v>1</v>
      </c>
      <c r="S6" s="23">
        <v>4.3</v>
      </c>
      <c r="T6" s="68">
        <f t="shared" ref="T6:T35" si="4">(R6*2+S6)/3</f>
        <v>2.1</v>
      </c>
      <c r="U6" s="23"/>
      <c r="V6" s="24"/>
      <c r="W6" s="68">
        <f t="shared" ref="W6:W35" si="5">(U6*2+V6)/3</f>
        <v>0</v>
      </c>
      <c r="X6" s="143">
        <f t="shared" ref="X6:X35" si="6">(G6+M6+Q6+T6+W6)/5</f>
        <v>3.9400000000000004</v>
      </c>
      <c r="Y6" s="110">
        <f t="shared" ref="Y6:Y14" si="7">X6</f>
        <v>3.9400000000000004</v>
      </c>
    </row>
    <row r="7" spans="1:162" ht="18.75" customHeight="1" thickTop="1" thickBot="1">
      <c r="A7" s="190"/>
      <c r="B7" s="193"/>
      <c r="C7" s="4" t="s">
        <v>29</v>
      </c>
      <c r="D7" s="23">
        <v>6.3</v>
      </c>
      <c r="E7" s="112">
        <v>7</v>
      </c>
      <c r="F7" s="124">
        <v>0.3</v>
      </c>
      <c r="G7" s="134">
        <f t="shared" si="0"/>
        <v>6.8333333333333339</v>
      </c>
      <c r="H7" s="56"/>
      <c r="I7" s="23">
        <v>4.8</v>
      </c>
      <c r="J7" s="24">
        <v>6.3</v>
      </c>
      <c r="K7" s="124">
        <v>0.5</v>
      </c>
      <c r="L7" s="114">
        <f t="shared" si="1"/>
        <v>5.8</v>
      </c>
      <c r="M7" s="139">
        <f t="shared" si="2"/>
        <v>6.3166666666666664</v>
      </c>
      <c r="N7" s="23">
        <v>6</v>
      </c>
      <c r="O7" s="24">
        <v>6</v>
      </c>
      <c r="P7" s="124">
        <v>0.6</v>
      </c>
      <c r="Q7" s="68">
        <f t="shared" si="3"/>
        <v>6.6</v>
      </c>
      <c r="R7" s="23">
        <v>6</v>
      </c>
      <c r="S7" s="23">
        <v>4.3</v>
      </c>
      <c r="T7" s="68">
        <f t="shared" si="4"/>
        <v>5.4333333333333336</v>
      </c>
      <c r="U7" s="23"/>
      <c r="V7" s="24"/>
      <c r="W7" s="68">
        <f t="shared" si="5"/>
        <v>0</v>
      </c>
      <c r="X7" s="143">
        <f t="shared" si="6"/>
        <v>5.0366666666666671</v>
      </c>
      <c r="Y7" s="110">
        <f t="shared" si="7"/>
        <v>5.0366666666666671</v>
      </c>
    </row>
    <row r="8" spans="1:162" ht="18.75" customHeight="1" thickTop="1" thickBot="1">
      <c r="A8" s="205"/>
      <c r="B8" s="210"/>
      <c r="C8" s="5"/>
      <c r="D8" s="21"/>
      <c r="E8" s="111"/>
      <c r="F8" s="125"/>
      <c r="G8" s="113">
        <f t="shared" si="0"/>
        <v>0</v>
      </c>
      <c r="H8" s="57"/>
      <c r="I8" s="35"/>
      <c r="J8" s="36"/>
      <c r="K8" s="125"/>
      <c r="L8" s="114">
        <f t="shared" si="1"/>
        <v>0</v>
      </c>
      <c r="M8" s="139">
        <f t="shared" si="2"/>
        <v>0</v>
      </c>
      <c r="N8" s="35"/>
      <c r="O8" s="36"/>
      <c r="P8" s="125"/>
      <c r="Q8" s="68">
        <f t="shared" si="3"/>
        <v>0</v>
      </c>
      <c r="R8" s="35"/>
      <c r="S8" s="35"/>
      <c r="T8" s="68">
        <f t="shared" si="4"/>
        <v>0</v>
      </c>
      <c r="U8" s="35"/>
      <c r="V8" s="36"/>
      <c r="W8" s="68">
        <f t="shared" si="5"/>
        <v>0</v>
      </c>
      <c r="X8" s="121">
        <f t="shared" si="6"/>
        <v>0</v>
      </c>
      <c r="Y8" s="110">
        <f t="shared" si="7"/>
        <v>0</v>
      </c>
    </row>
    <row r="9" spans="1:162" s="11" customFormat="1" ht="18.75" customHeight="1" thickTop="1" thickBot="1">
      <c r="A9" s="183" t="s">
        <v>19</v>
      </c>
      <c r="B9" s="186" t="s">
        <v>25</v>
      </c>
      <c r="C9" s="156" t="s">
        <v>30</v>
      </c>
      <c r="D9" s="157">
        <v>5.9</v>
      </c>
      <c r="E9" s="158">
        <v>5.9</v>
      </c>
      <c r="F9" s="149">
        <v>-0.4</v>
      </c>
      <c r="G9" s="159">
        <f t="shared" si="0"/>
        <v>5.5000000000000009</v>
      </c>
      <c r="H9" s="160"/>
      <c r="I9" s="148">
        <v>5.2</v>
      </c>
      <c r="J9" s="161">
        <v>7.1</v>
      </c>
      <c r="K9" s="161">
        <v>0.2</v>
      </c>
      <c r="L9" s="114">
        <f t="shared" si="1"/>
        <v>6.0333333333333332</v>
      </c>
      <c r="M9" s="147">
        <f t="shared" si="2"/>
        <v>5.7666666666666675</v>
      </c>
      <c r="N9" s="148">
        <v>5.6</v>
      </c>
      <c r="O9" s="149">
        <v>3</v>
      </c>
      <c r="P9" s="149">
        <v>-0.9</v>
      </c>
      <c r="Q9" s="150">
        <f t="shared" si="3"/>
        <v>3.8333333333333335</v>
      </c>
      <c r="R9" s="153">
        <v>3.2</v>
      </c>
      <c r="S9" s="148">
        <v>5</v>
      </c>
      <c r="T9" s="150">
        <f t="shared" si="4"/>
        <v>3.8000000000000003</v>
      </c>
      <c r="U9" s="148"/>
      <c r="V9" s="149"/>
      <c r="W9" s="150">
        <f t="shared" si="5"/>
        <v>0</v>
      </c>
      <c r="X9" s="151">
        <f t="shared" si="6"/>
        <v>3.7800000000000002</v>
      </c>
      <c r="Y9" s="152">
        <f t="shared" si="7"/>
        <v>3.7800000000000002</v>
      </c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</row>
    <row r="10" spans="1:162" s="11" customFormat="1" ht="18.75" customHeight="1" thickTop="1" thickBot="1">
      <c r="A10" s="184"/>
      <c r="B10" s="187"/>
      <c r="C10" s="162" t="s">
        <v>31</v>
      </c>
      <c r="D10" s="153">
        <v>5.9</v>
      </c>
      <c r="E10" s="163">
        <v>5.9</v>
      </c>
      <c r="F10" s="163">
        <v>1</v>
      </c>
      <c r="G10" s="164">
        <f t="shared" si="0"/>
        <v>6.9000000000000012</v>
      </c>
      <c r="H10" s="165"/>
      <c r="I10" s="153">
        <v>5.2</v>
      </c>
      <c r="J10" s="163">
        <v>7.1</v>
      </c>
      <c r="K10" s="163">
        <v>0.2</v>
      </c>
      <c r="L10" s="114">
        <f t="shared" si="1"/>
        <v>6.0333333333333332</v>
      </c>
      <c r="M10" s="147">
        <f t="shared" si="2"/>
        <v>6.4666666666666668</v>
      </c>
      <c r="N10" s="153">
        <v>5.6</v>
      </c>
      <c r="O10" s="154">
        <v>4.9000000000000004</v>
      </c>
      <c r="P10" s="154">
        <v>0.6</v>
      </c>
      <c r="Q10" s="150">
        <f t="shared" si="3"/>
        <v>5.9666666666666668</v>
      </c>
      <c r="R10" s="153">
        <v>3.2</v>
      </c>
      <c r="S10" s="153">
        <v>5</v>
      </c>
      <c r="T10" s="150">
        <f t="shared" si="4"/>
        <v>3.8000000000000003</v>
      </c>
      <c r="U10" s="148"/>
      <c r="V10" s="154"/>
      <c r="W10" s="150">
        <f t="shared" si="5"/>
        <v>0</v>
      </c>
      <c r="X10" s="151">
        <f t="shared" si="6"/>
        <v>4.6266666666666669</v>
      </c>
      <c r="Y10" s="152">
        <f t="shared" si="7"/>
        <v>4.6266666666666669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</row>
    <row r="11" spans="1:162" s="11" customFormat="1" ht="18.75" customHeight="1" thickTop="1" thickBot="1">
      <c r="A11" s="184"/>
      <c r="B11" s="187"/>
      <c r="C11" s="162" t="s">
        <v>32</v>
      </c>
      <c r="D11" s="153">
        <v>5.9</v>
      </c>
      <c r="E11" s="163">
        <v>5.9</v>
      </c>
      <c r="F11" s="180">
        <v>-0.4</v>
      </c>
      <c r="G11" s="164">
        <f t="shared" si="0"/>
        <v>5.5000000000000009</v>
      </c>
      <c r="H11" s="165"/>
      <c r="I11" s="153">
        <v>5.2</v>
      </c>
      <c r="J11" s="163">
        <v>7.1</v>
      </c>
      <c r="K11" s="163">
        <v>-0.4</v>
      </c>
      <c r="L11" s="114">
        <f t="shared" si="1"/>
        <v>5.4333333333333327</v>
      </c>
      <c r="M11" s="147">
        <f t="shared" si="2"/>
        <v>5.4666666666666668</v>
      </c>
      <c r="N11" s="153">
        <v>5.6</v>
      </c>
      <c r="O11" s="155">
        <v>4.9000000000000004</v>
      </c>
      <c r="P11" s="155">
        <v>0</v>
      </c>
      <c r="Q11" s="150">
        <f t="shared" si="3"/>
        <v>5.3666666666666671</v>
      </c>
      <c r="R11" s="153">
        <v>3.2</v>
      </c>
      <c r="S11" s="153">
        <v>5</v>
      </c>
      <c r="T11" s="150">
        <f t="shared" si="4"/>
        <v>3.8000000000000003</v>
      </c>
      <c r="U11" s="148"/>
      <c r="V11" s="154"/>
      <c r="W11" s="150">
        <f t="shared" si="5"/>
        <v>0</v>
      </c>
      <c r="X11" s="151">
        <f t="shared" si="6"/>
        <v>4.0266666666666673</v>
      </c>
      <c r="Y11" s="152">
        <f t="shared" si="7"/>
        <v>4.0266666666666673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</row>
    <row r="12" spans="1:162" s="11" customFormat="1" ht="18.75" customHeight="1" thickTop="1" thickBot="1">
      <c r="A12" s="185"/>
      <c r="B12" s="188"/>
      <c r="C12" s="167"/>
      <c r="D12" s="168"/>
      <c r="E12" s="169"/>
      <c r="F12" s="169"/>
      <c r="G12" s="166">
        <f t="shared" si="0"/>
        <v>0</v>
      </c>
      <c r="H12" s="171"/>
      <c r="I12" s="172"/>
      <c r="J12" s="173"/>
      <c r="K12" s="173"/>
      <c r="L12" s="114">
        <f t="shared" si="1"/>
        <v>0</v>
      </c>
      <c r="M12" s="147">
        <f t="shared" si="2"/>
        <v>0</v>
      </c>
      <c r="N12" s="172"/>
      <c r="O12" s="169"/>
      <c r="P12" s="169"/>
      <c r="Q12" s="150">
        <f t="shared" si="3"/>
        <v>0</v>
      </c>
      <c r="R12" s="172"/>
      <c r="S12" s="172"/>
      <c r="T12" s="150">
        <f t="shared" si="4"/>
        <v>0</v>
      </c>
      <c r="U12" s="172"/>
      <c r="V12" s="169"/>
      <c r="W12" s="150">
        <f t="shared" si="5"/>
        <v>0</v>
      </c>
      <c r="X12" s="151">
        <f t="shared" si="6"/>
        <v>0</v>
      </c>
      <c r="Y12" s="152">
        <f t="shared" si="7"/>
        <v>0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</row>
    <row r="13" spans="1:162" ht="18.75" customHeight="1" thickTop="1" thickBot="1">
      <c r="A13" s="189" t="s">
        <v>24</v>
      </c>
      <c r="B13" s="201" t="s">
        <v>25</v>
      </c>
      <c r="C13" s="3" t="s">
        <v>33</v>
      </c>
      <c r="D13" s="43">
        <v>6.5</v>
      </c>
      <c r="E13" s="75">
        <v>6.3</v>
      </c>
      <c r="F13" s="126">
        <v>0</v>
      </c>
      <c r="G13" s="133">
        <f t="shared" si="0"/>
        <v>6.4333333333333336</v>
      </c>
      <c r="H13" s="62"/>
      <c r="I13" s="43">
        <v>6.2</v>
      </c>
      <c r="J13" s="44">
        <v>6.3</v>
      </c>
      <c r="K13" s="131">
        <v>-0.1</v>
      </c>
      <c r="L13" s="114">
        <f t="shared" si="1"/>
        <v>6.1333333333333337</v>
      </c>
      <c r="M13" s="139">
        <f t="shared" si="2"/>
        <v>6.2833333333333332</v>
      </c>
      <c r="N13" s="43">
        <v>6.7</v>
      </c>
      <c r="O13" s="44">
        <v>6.7</v>
      </c>
      <c r="P13" s="126">
        <v>-0.1</v>
      </c>
      <c r="Q13" s="68">
        <f t="shared" si="3"/>
        <v>6.6000000000000005</v>
      </c>
      <c r="R13" s="43">
        <v>5.5</v>
      </c>
      <c r="S13" s="43">
        <v>6.1</v>
      </c>
      <c r="T13" s="68">
        <f t="shared" si="4"/>
        <v>5.7</v>
      </c>
      <c r="U13" s="43"/>
      <c r="V13" s="116"/>
      <c r="W13" s="68">
        <f t="shared" si="5"/>
        <v>0</v>
      </c>
      <c r="X13" s="121">
        <f t="shared" si="6"/>
        <v>5.003333333333333</v>
      </c>
      <c r="Y13" s="110">
        <f t="shared" si="7"/>
        <v>5.003333333333333</v>
      </c>
    </row>
    <row r="14" spans="1:162" ht="18.75" customHeight="1" thickTop="1" thickBot="1">
      <c r="A14" s="190"/>
      <c r="B14" s="202"/>
      <c r="C14" s="6" t="s">
        <v>34</v>
      </c>
      <c r="D14" s="23">
        <v>6.5</v>
      </c>
      <c r="E14" s="24">
        <v>6.3</v>
      </c>
      <c r="F14" s="126">
        <v>-0.2</v>
      </c>
      <c r="G14" s="134">
        <f t="shared" si="0"/>
        <v>6.2333333333333334</v>
      </c>
      <c r="H14" s="61"/>
      <c r="I14" s="23">
        <v>6.2</v>
      </c>
      <c r="J14" s="24">
        <v>6.3</v>
      </c>
      <c r="K14" s="124">
        <v>-0.2</v>
      </c>
      <c r="L14" s="114">
        <f t="shared" si="1"/>
        <v>6.0333333333333332</v>
      </c>
      <c r="M14" s="139">
        <f t="shared" si="2"/>
        <v>6.1333333333333329</v>
      </c>
      <c r="N14" s="29">
        <v>6.7</v>
      </c>
      <c r="O14" s="30">
        <v>6.7</v>
      </c>
      <c r="P14" s="126">
        <v>-0.2</v>
      </c>
      <c r="Q14" s="68">
        <f t="shared" si="3"/>
        <v>6.5</v>
      </c>
      <c r="R14" s="29">
        <v>5.5</v>
      </c>
      <c r="S14" s="23">
        <v>6.1</v>
      </c>
      <c r="T14" s="68">
        <f t="shared" si="4"/>
        <v>5.7</v>
      </c>
      <c r="U14" s="43"/>
      <c r="V14" s="117"/>
      <c r="W14" s="68">
        <f t="shared" si="5"/>
        <v>0</v>
      </c>
      <c r="X14" s="121">
        <f t="shared" si="6"/>
        <v>4.9133333333333331</v>
      </c>
      <c r="Y14" s="110">
        <f t="shared" si="7"/>
        <v>4.9133333333333331</v>
      </c>
    </row>
    <row r="15" spans="1:162" ht="18.75" customHeight="1" thickTop="1" thickBot="1">
      <c r="A15" s="190"/>
      <c r="B15" s="202"/>
      <c r="C15" s="4" t="s">
        <v>35</v>
      </c>
      <c r="D15" s="23">
        <v>6.5</v>
      </c>
      <c r="E15" s="24">
        <v>6.3</v>
      </c>
      <c r="F15" s="124">
        <v>0.1</v>
      </c>
      <c r="G15" s="134">
        <f t="shared" si="0"/>
        <v>6.5333333333333332</v>
      </c>
      <c r="H15" s="56"/>
      <c r="I15" s="23">
        <v>6.2</v>
      </c>
      <c r="J15" s="24">
        <v>6.3</v>
      </c>
      <c r="K15" s="124">
        <v>0.2</v>
      </c>
      <c r="L15" s="114">
        <f t="shared" si="1"/>
        <v>6.4333333333333336</v>
      </c>
      <c r="M15" s="139">
        <f t="shared" si="2"/>
        <v>6.4833333333333334</v>
      </c>
      <c r="N15" s="29">
        <v>6.7</v>
      </c>
      <c r="O15" s="24">
        <v>6.7</v>
      </c>
      <c r="P15" s="124">
        <v>0.2</v>
      </c>
      <c r="Q15" s="68">
        <f t="shared" si="3"/>
        <v>6.9</v>
      </c>
      <c r="R15" s="29">
        <v>5.5</v>
      </c>
      <c r="S15" s="23">
        <v>6.1</v>
      </c>
      <c r="T15" s="68">
        <f t="shared" si="4"/>
        <v>5.7</v>
      </c>
      <c r="U15" s="43"/>
      <c r="V15" s="117"/>
      <c r="W15" s="68">
        <f t="shared" si="5"/>
        <v>0</v>
      </c>
      <c r="X15" s="121">
        <f t="shared" si="6"/>
        <v>5.1233333333333331</v>
      </c>
      <c r="Y15" s="110">
        <f>X15</f>
        <v>5.1233333333333331</v>
      </c>
    </row>
    <row r="16" spans="1:162" ht="18.75" customHeight="1" thickTop="1" thickBot="1">
      <c r="A16" s="191"/>
      <c r="B16" s="203"/>
      <c r="C16" s="100"/>
      <c r="D16" s="21"/>
      <c r="E16" s="24"/>
      <c r="F16" s="125"/>
      <c r="G16" s="113">
        <f t="shared" si="0"/>
        <v>0</v>
      </c>
      <c r="H16" s="104"/>
      <c r="I16" s="105"/>
      <c r="J16" s="106"/>
      <c r="K16" s="132"/>
      <c r="L16" s="115">
        <f t="shared" ref="L16:L32" si="8">(I16+I16+J16)/3</f>
        <v>0</v>
      </c>
      <c r="M16" s="139">
        <f t="shared" si="2"/>
        <v>0</v>
      </c>
      <c r="N16" s="101"/>
      <c r="O16" s="106"/>
      <c r="P16" s="125"/>
      <c r="Q16" s="68">
        <f t="shared" si="3"/>
        <v>0</v>
      </c>
      <c r="R16" s="101"/>
      <c r="S16" s="23"/>
      <c r="T16" s="68">
        <f t="shared" si="4"/>
        <v>0</v>
      </c>
      <c r="U16" s="105"/>
      <c r="V16" s="118"/>
      <c r="W16" s="68">
        <f t="shared" si="5"/>
        <v>0</v>
      </c>
      <c r="X16" s="121">
        <f t="shared" si="6"/>
        <v>0</v>
      </c>
      <c r="Y16" s="110">
        <f t="shared" ref="Y16:Y35" si="9">X16</f>
        <v>0</v>
      </c>
    </row>
    <row r="17" spans="1:162" s="11" customFormat="1" ht="18.75" hidden="1" customHeight="1" thickTop="1">
      <c r="A17" s="197"/>
      <c r="B17" s="199"/>
      <c r="C17" s="51"/>
      <c r="D17" s="41"/>
      <c r="E17" s="42"/>
      <c r="F17" s="127"/>
      <c r="G17" s="114">
        <f t="shared" si="0"/>
        <v>0</v>
      </c>
      <c r="H17" s="58"/>
      <c r="I17" s="41"/>
      <c r="J17" s="42"/>
      <c r="K17" s="181"/>
      <c r="L17" s="66">
        <f t="shared" si="8"/>
        <v>0</v>
      </c>
      <c r="M17" s="139">
        <f t="shared" si="2"/>
        <v>0</v>
      </c>
      <c r="N17" s="31"/>
      <c r="O17" s="32"/>
      <c r="P17" s="127"/>
      <c r="Q17" s="68">
        <f t="shared" si="3"/>
        <v>0</v>
      </c>
      <c r="R17" s="31"/>
      <c r="S17" s="31"/>
      <c r="T17" s="68">
        <f t="shared" si="4"/>
        <v>0</v>
      </c>
      <c r="U17" s="99"/>
      <c r="V17" s="99"/>
      <c r="W17" s="68">
        <f t="shared" si="5"/>
        <v>0</v>
      </c>
      <c r="X17" s="121">
        <f t="shared" si="6"/>
        <v>0</v>
      </c>
      <c r="Y17" s="110">
        <f t="shared" si="9"/>
        <v>0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</row>
    <row r="18" spans="1:162" s="11" customFormat="1" ht="18.75" hidden="1" customHeight="1">
      <c r="A18" s="197"/>
      <c r="B18" s="199"/>
      <c r="C18" s="51"/>
      <c r="D18" s="25"/>
      <c r="E18" s="26"/>
      <c r="F18" s="127"/>
      <c r="G18" s="114">
        <f t="shared" si="0"/>
        <v>0</v>
      </c>
      <c r="H18" s="58"/>
      <c r="I18" s="25"/>
      <c r="J18" s="26"/>
      <c r="K18" s="127"/>
      <c r="L18" s="66">
        <f t="shared" si="8"/>
        <v>0</v>
      </c>
      <c r="M18" s="139">
        <f t="shared" si="2"/>
        <v>0</v>
      </c>
      <c r="N18" s="31"/>
      <c r="O18" s="32"/>
      <c r="P18" s="127"/>
      <c r="Q18" s="68">
        <f t="shared" si="3"/>
        <v>0</v>
      </c>
      <c r="R18" s="31"/>
      <c r="S18" s="31"/>
      <c r="T18" s="68">
        <f t="shared" si="4"/>
        <v>0</v>
      </c>
      <c r="U18" s="97"/>
      <c r="V18" s="109"/>
      <c r="W18" s="68">
        <f t="shared" si="5"/>
        <v>0</v>
      </c>
      <c r="X18" s="121">
        <f t="shared" si="6"/>
        <v>0</v>
      </c>
      <c r="Y18" s="110">
        <f t="shared" si="9"/>
        <v>0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</row>
    <row r="19" spans="1:162" s="11" customFormat="1" ht="18.75" hidden="1" customHeight="1">
      <c r="A19" s="197"/>
      <c r="B19" s="199"/>
      <c r="C19" s="12"/>
      <c r="D19" s="25"/>
      <c r="E19" s="26"/>
      <c r="F19" s="128"/>
      <c r="G19" s="114">
        <f t="shared" si="0"/>
        <v>0</v>
      </c>
      <c r="H19" s="59"/>
      <c r="I19" s="25"/>
      <c r="J19" s="26"/>
      <c r="K19" s="127"/>
      <c r="L19" s="66">
        <f t="shared" si="8"/>
        <v>0</v>
      </c>
      <c r="M19" s="139">
        <f t="shared" si="2"/>
        <v>0</v>
      </c>
      <c r="N19" s="25"/>
      <c r="O19" s="26"/>
      <c r="P19" s="128"/>
      <c r="Q19" s="68">
        <f t="shared" si="3"/>
        <v>0</v>
      </c>
      <c r="R19" s="25"/>
      <c r="S19" s="25"/>
      <c r="T19" s="68">
        <f t="shared" si="4"/>
        <v>0</v>
      </c>
      <c r="U19" s="90"/>
      <c r="V19" s="90"/>
      <c r="W19" s="68">
        <f t="shared" si="5"/>
        <v>0</v>
      </c>
      <c r="X19" s="121">
        <f t="shared" si="6"/>
        <v>0</v>
      </c>
      <c r="Y19" s="110">
        <f t="shared" si="9"/>
        <v>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</row>
    <row r="20" spans="1:162" s="11" customFormat="1" ht="18.75" hidden="1" customHeight="1" thickBot="1">
      <c r="A20" s="198"/>
      <c r="B20" s="200"/>
      <c r="C20" s="13"/>
      <c r="D20" s="41"/>
      <c r="E20" s="42"/>
      <c r="F20" s="129"/>
      <c r="G20" s="114">
        <f t="shared" si="0"/>
        <v>0</v>
      </c>
      <c r="H20" s="60"/>
      <c r="I20" s="41"/>
      <c r="J20" s="42"/>
      <c r="K20" s="181"/>
      <c r="L20" s="66">
        <f t="shared" si="8"/>
        <v>0</v>
      </c>
      <c r="M20" s="139">
        <f t="shared" si="2"/>
        <v>0</v>
      </c>
      <c r="N20" s="27"/>
      <c r="O20" s="28"/>
      <c r="P20" s="129"/>
      <c r="Q20" s="68">
        <f t="shared" si="3"/>
        <v>0</v>
      </c>
      <c r="R20" s="45"/>
      <c r="S20" s="45"/>
      <c r="T20" s="68">
        <f t="shared" si="4"/>
        <v>0</v>
      </c>
      <c r="U20" s="91"/>
      <c r="V20" s="91"/>
      <c r="W20" s="68">
        <f t="shared" si="5"/>
        <v>0</v>
      </c>
      <c r="X20" s="121">
        <f t="shared" si="6"/>
        <v>0</v>
      </c>
      <c r="Y20" s="110">
        <f t="shared" si="9"/>
        <v>0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</row>
    <row r="21" spans="1:162" ht="18.75" hidden="1" customHeight="1" thickTop="1">
      <c r="A21" s="222"/>
      <c r="B21" s="192"/>
      <c r="C21" s="3"/>
      <c r="D21" s="43"/>
      <c r="E21" s="44"/>
      <c r="F21" s="126"/>
      <c r="G21" s="114">
        <f t="shared" si="0"/>
        <v>0</v>
      </c>
      <c r="H21" s="61"/>
      <c r="I21" s="43"/>
      <c r="J21" s="44"/>
      <c r="K21" s="126"/>
      <c r="L21" s="66">
        <f t="shared" si="8"/>
        <v>0</v>
      </c>
      <c r="M21" s="139">
        <f t="shared" si="2"/>
        <v>0</v>
      </c>
      <c r="N21" s="29"/>
      <c r="O21" s="30"/>
      <c r="P21" s="126"/>
      <c r="Q21" s="68">
        <f t="shared" si="3"/>
        <v>0</v>
      </c>
      <c r="R21" s="43"/>
      <c r="S21" s="43"/>
      <c r="T21" s="68">
        <f t="shared" si="4"/>
        <v>0</v>
      </c>
      <c r="U21" s="93"/>
      <c r="V21" s="93"/>
      <c r="W21" s="68">
        <f t="shared" si="5"/>
        <v>0</v>
      </c>
      <c r="X21" s="121">
        <f t="shared" si="6"/>
        <v>0</v>
      </c>
      <c r="Y21" s="110">
        <f t="shared" si="9"/>
        <v>0</v>
      </c>
    </row>
    <row r="22" spans="1:162" ht="18.75" hidden="1" customHeight="1">
      <c r="A22" s="223"/>
      <c r="B22" s="193"/>
      <c r="C22" s="6"/>
      <c r="D22" s="29"/>
      <c r="E22" s="30"/>
      <c r="F22" s="126"/>
      <c r="G22" s="114">
        <f t="shared" si="0"/>
        <v>0</v>
      </c>
      <c r="H22" s="61"/>
      <c r="I22" s="23"/>
      <c r="J22" s="24"/>
      <c r="K22" s="126"/>
      <c r="L22" s="66">
        <f t="shared" si="8"/>
        <v>0</v>
      </c>
      <c r="M22" s="139">
        <f t="shared" si="2"/>
        <v>0</v>
      </c>
      <c r="N22" s="29"/>
      <c r="O22" s="30"/>
      <c r="P22" s="126"/>
      <c r="Q22" s="68">
        <f t="shared" si="3"/>
        <v>0</v>
      </c>
      <c r="R22" s="29"/>
      <c r="S22" s="29"/>
      <c r="T22" s="68">
        <f t="shared" si="4"/>
        <v>0</v>
      </c>
      <c r="U22" s="92"/>
      <c r="V22" s="92"/>
      <c r="W22" s="68">
        <f t="shared" si="5"/>
        <v>0</v>
      </c>
      <c r="X22" s="121">
        <f t="shared" si="6"/>
        <v>0</v>
      </c>
      <c r="Y22" s="110">
        <f t="shared" si="9"/>
        <v>0</v>
      </c>
    </row>
    <row r="23" spans="1:162" ht="18.75" hidden="1" customHeight="1">
      <c r="A23" s="224"/>
      <c r="B23" s="193"/>
      <c r="C23" s="7"/>
      <c r="D23" s="29"/>
      <c r="E23" s="30"/>
      <c r="F23" s="124"/>
      <c r="G23" s="114">
        <f t="shared" si="0"/>
        <v>0</v>
      </c>
      <c r="H23" s="56"/>
      <c r="I23" s="23"/>
      <c r="J23" s="24"/>
      <c r="K23" s="126"/>
      <c r="L23" s="66">
        <f t="shared" si="8"/>
        <v>0</v>
      </c>
      <c r="M23" s="139">
        <f t="shared" si="2"/>
        <v>0</v>
      </c>
      <c r="N23" s="23"/>
      <c r="O23" s="24"/>
      <c r="P23" s="124"/>
      <c r="Q23" s="68">
        <f t="shared" si="3"/>
        <v>0</v>
      </c>
      <c r="R23" s="48"/>
      <c r="S23" s="48"/>
      <c r="T23" s="68">
        <f t="shared" si="4"/>
        <v>0</v>
      </c>
      <c r="U23" s="88"/>
      <c r="V23" s="88"/>
      <c r="W23" s="68">
        <f t="shared" si="5"/>
        <v>0</v>
      </c>
      <c r="X23" s="121">
        <f t="shared" si="6"/>
        <v>0</v>
      </c>
      <c r="Y23" s="110">
        <f t="shared" si="9"/>
        <v>0</v>
      </c>
    </row>
    <row r="24" spans="1:162" ht="18.75" hidden="1" customHeight="1" thickBot="1">
      <c r="A24" s="225"/>
      <c r="B24" s="210"/>
      <c r="C24" s="5"/>
      <c r="D24" s="29"/>
      <c r="E24" s="30"/>
      <c r="F24" s="125"/>
      <c r="G24" s="114">
        <f t="shared" si="0"/>
        <v>0</v>
      </c>
      <c r="H24" s="57"/>
      <c r="I24" s="23"/>
      <c r="J24" s="24"/>
      <c r="K24" s="126"/>
      <c r="L24" s="66">
        <f t="shared" si="8"/>
        <v>0</v>
      </c>
      <c r="M24" s="139">
        <f t="shared" si="2"/>
        <v>0</v>
      </c>
      <c r="N24" s="35"/>
      <c r="O24" s="36"/>
      <c r="P24" s="125"/>
      <c r="Q24" s="68">
        <f t="shared" si="3"/>
        <v>0</v>
      </c>
      <c r="R24" s="21"/>
      <c r="S24" s="21"/>
      <c r="T24" s="68">
        <f t="shared" si="4"/>
        <v>0</v>
      </c>
      <c r="U24" s="94"/>
      <c r="V24" s="94"/>
      <c r="W24" s="68">
        <f t="shared" si="5"/>
        <v>0</v>
      </c>
      <c r="X24" s="121">
        <f t="shared" si="6"/>
        <v>0</v>
      </c>
      <c r="Y24" s="110">
        <f t="shared" si="9"/>
        <v>0</v>
      </c>
    </row>
    <row r="25" spans="1:162" s="11" customFormat="1" ht="18.75" hidden="1" customHeight="1" thickTop="1">
      <c r="A25" s="226"/>
      <c r="B25" s="227"/>
      <c r="C25" s="14"/>
      <c r="D25" s="37"/>
      <c r="E25" s="40"/>
      <c r="F25" s="127"/>
      <c r="G25" s="114">
        <f t="shared" si="0"/>
        <v>0</v>
      </c>
      <c r="H25" s="64"/>
      <c r="I25" s="39"/>
      <c r="J25" s="76"/>
      <c r="K25" s="99"/>
      <c r="L25" s="66">
        <f t="shared" si="8"/>
        <v>0</v>
      </c>
      <c r="M25" s="139">
        <f t="shared" si="2"/>
        <v>0</v>
      </c>
      <c r="N25" s="37"/>
      <c r="O25" s="38"/>
      <c r="P25" s="127"/>
      <c r="Q25" s="68">
        <f t="shared" si="3"/>
        <v>0</v>
      </c>
      <c r="R25" s="37"/>
      <c r="S25" s="37"/>
      <c r="T25" s="68">
        <f t="shared" si="4"/>
        <v>0</v>
      </c>
      <c r="U25" s="89"/>
      <c r="V25" s="89"/>
      <c r="W25" s="68">
        <f t="shared" si="5"/>
        <v>0</v>
      </c>
      <c r="X25" s="121">
        <f t="shared" si="6"/>
        <v>0</v>
      </c>
      <c r="Y25" s="110">
        <f t="shared" si="9"/>
        <v>0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</row>
    <row r="26" spans="1:162" s="11" customFormat="1" ht="18.75" hidden="1" customHeight="1">
      <c r="A26" s="197"/>
      <c r="B26" s="199"/>
      <c r="C26" s="15"/>
      <c r="D26" s="25"/>
      <c r="E26" s="26"/>
      <c r="F26" s="128"/>
      <c r="G26" s="114">
        <f t="shared" si="0"/>
        <v>0</v>
      </c>
      <c r="H26" s="59"/>
      <c r="I26" s="25"/>
      <c r="J26" s="77"/>
      <c r="K26" s="182"/>
      <c r="L26" s="66">
        <f t="shared" si="8"/>
        <v>0</v>
      </c>
      <c r="M26" s="139">
        <f t="shared" si="2"/>
        <v>0</v>
      </c>
      <c r="N26" s="25"/>
      <c r="O26" s="26"/>
      <c r="P26" s="128"/>
      <c r="Q26" s="68">
        <f t="shared" si="3"/>
        <v>0</v>
      </c>
      <c r="R26" s="25"/>
      <c r="S26" s="25"/>
      <c r="T26" s="68">
        <f t="shared" si="4"/>
        <v>0</v>
      </c>
      <c r="U26" s="90"/>
      <c r="V26" s="90"/>
      <c r="W26" s="68">
        <f t="shared" si="5"/>
        <v>0</v>
      </c>
      <c r="X26" s="121">
        <f t="shared" si="6"/>
        <v>0</v>
      </c>
      <c r="Y26" s="110">
        <f t="shared" si="9"/>
        <v>0</v>
      </c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</row>
    <row r="27" spans="1:162" s="11" customFormat="1" ht="18.75" hidden="1" customHeight="1">
      <c r="A27" s="197"/>
      <c r="B27" s="199"/>
      <c r="C27" s="15"/>
      <c r="D27" s="25"/>
      <c r="E27" s="42"/>
      <c r="F27" s="128"/>
      <c r="G27" s="114">
        <f t="shared" si="0"/>
        <v>0</v>
      </c>
      <c r="H27" s="59"/>
      <c r="I27" s="25"/>
      <c r="J27" s="77"/>
      <c r="K27" s="182"/>
      <c r="L27" s="66">
        <f t="shared" si="8"/>
        <v>0</v>
      </c>
      <c r="M27" s="139">
        <f t="shared" si="2"/>
        <v>0</v>
      </c>
      <c r="N27" s="25"/>
      <c r="O27" s="26"/>
      <c r="P27" s="128"/>
      <c r="Q27" s="68">
        <f t="shared" si="3"/>
        <v>0</v>
      </c>
      <c r="R27" s="25"/>
      <c r="S27" s="25"/>
      <c r="T27" s="68">
        <f t="shared" si="4"/>
        <v>0</v>
      </c>
      <c r="U27" s="90"/>
      <c r="V27" s="90"/>
      <c r="W27" s="68">
        <f t="shared" si="5"/>
        <v>0</v>
      </c>
      <c r="X27" s="121">
        <f t="shared" si="6"/>
        <v>0</v>
      </c>
      <c r="Y27" s="110">
        <f t="shared" si="9"/>
        <v>0</v>
      </c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</row>
    <row r="28" spans="1:162" s="11" customFormat="1" ht="18.75" hidden="1" customHeight="1" thickBot="1">
      <c r="A28" s="198"/>
      <c r="B28" s="200"/>
      <c r="C28" s="16"/>
      <c r="D28" s="27"/>
      <c r="E28" s="28"/>
      <c r="F28" s="129"/>
      <c r="G28" s="114">
        <f t="shared" si="0"/>
        <v>0</v>
      </c>
      <c r="H28" s="60"/>
      <c r="I28" s="79"/>
      <c r="J28" s="78"/>
      <c r="K28" s="99"/>
      <c r="L28" s="66">
        <f t="shared" si="8"/>
        <v>0</v>
      </c>
      <c r="M28" s="139">
        <f t="shared" si="2"/>
        <v>0</v>
      </c>
      <c r="N28" s="27"/>
      <c r="O28" s="28"/>
      <c r="P28" s="129"/>
      <c r="Q28" s="68">
        <f t="shared" si="3"/>
        <v>0</v>
      </c>
      <c r="R28" s="27"/>
      <c r="S28" s="27"/>
      <c r="T28" s="68">
        <f t="shared" si="4"/>
        <v>0</v>
      </c>
      <c r="U28" s="95"/>
      <c r="V28" s="95"/>
      <c r="W28" s="68">
        <f t="shared" si="5"/>
        <v>0</v>
      </c>
      <c r="X28" s="121">
        <f t="shared" si="6"/>
        <v>0</v>
      </c>
      <c r="Y28" s="110">
        <f t="shared" si="9"/>
        <v>0</v>
      </c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</row>
    <row r="29" spans="1:162" ht="18.75" hidden="1" customHeight="1" thickTop="1">
      <c r="A29" s="189"/>
      <c r="B29" s="192"/>
      <c r="C29" s="8"/>
      <c r="D29" s="43"/>
      <c r="E29" s="44"/>
      <c r="F29" s="126"/>
      <c r="G29" s="114">
        <f t="shared" si="0"/>
        <v>0</v>
      </c>
      <c r="H29" s="62"/>
      <c r="I29" s="43"/>
      <c r="J29" s="44"/>
      <c r="K29" s="126"/>
      <c r="L29" s="66">
        <f t="shared" si="8"/>
        <v>0</v>
      </c>
      <c r="M29" s="139">
        <f t="shared" si="2"/>
        <v>0</v>
      </c>
      <c r="N29" s="43"/>
      <c r="O29" s="44"/>
      <c r="P29" s="126"/>
      <c r="Q29" s="68">
        <f t="shared" si="3"/>
        <v>0</v>
      </c>
      <c r="R29" s="43"/>
      <c r="S29" s="43"/>
      <c r="T29" s="68">
        <f t="shared" si="4"/>
        <v>0</v>
      </c>
      <c r="U29" s="93"/>
      <c r="V29" s="93"/>
      <c r="W29" s="68">
        <f t="shared" si="5"/>
        <v>0</v>
      </c>
      <c r="X29" s="121">
        <f t="shared" si="6"/>
        <v>0</v>
      </c>
      <c r="Y29" s="110">
        <f t="shared" si="9"/>
        <v>0</v>
      </c>
    </row>
    <row r="30" spans="1:162" ht="18.75" hidden="1" customHeight="1">
      <c r="A30" s="190"/>
      <c r="B30" s="193"/>
      <c r="C30" s="9"/>
      <c r="D30" s="23"/>
      <c r="E30" s="30"/>
      <c r="F30" s="126"/>
      <c r="G30" s="114">
        <f t="shared" si="0"/>
        <v>0</v>
      </c>
      <c r="H30" s="56"/>
      <c r="I30" s="23"/>
      <c r="J30" s="24"/>
      <c r="K30" s="126"/>
      <c r="L30" s="66">
        <f t="shared" si="8"/>
        <v>0</v>
      </c>
      <c r="M30" s="139">
        <f t="shared" si="2"/>
        <v>0</v>
      </c>
      <c r="N30" s="29"/>
      <c r="O30" s="30"/>
      <c r="P30" s="126"/>
      <c r="Q30" s="68">
        <f t="shared" si="3"/>
        <v>0</v>
      </c>
      <c r="R30" s="23"/>
      <c r="S30" s="23"/>
      <c r="T30" s="68">
        <f t="shared" si="4"/>
        <v>0</v>
      </c>
      <c r="U30" s="88"/>
      <c r="V30" s="88"/>
      <c r="W30" s="68">
        <f t="shared" si="5"/>
        <v>0</v>
      </c>
      <c r="X30" s="121">
        <f t="shared" si="6"/>
        <v>0</v>
      </c>
      <c r="Y30" s="110">
        <f t="shared" si="9"/>
        <v>0</v>
      </c>
    </row>
    <row r="31" spans="1:162" ht="18.75" hidden="1" customHeight="1">
      <c r="A31" s="190"/>
      <c r="B31" s="193"/>
      <c r="C31" s="9"/>
      <c r="D31" s="23"/>
      <c r="E31" s="30"/>
      <c r="F31" s="126"/>
      <c r="G31" s="114">
        <f t="shared" si="0"/>
        <v>0</v>
      </c>
      <c r="H31" s="56"/>
      <c r="I31" s="23"/>
      <c r="J31" s="24"/>
      <c r="K31" s="126"/>
      <c r="L31" s="66">
        <f t="shared" si="8"/>
        <v>0</v>
      </c>
      <c r="M31" s="139">
        <f t="shared" si="2"/>
        <v>0</v>
      </c>
      <c r="N31" s="29"/>
      <c r="O31" s="30"/>
      <c r="P31" s="126"/>
      <c r="Q31" s="68">
        <f t="shared" si="3"/>
        <v>0</v>
      </c>
      <c r="R31" s="23"/>
      <c r="S31" s="23"/>
      <c r="T31" s="68">
        <f t="shared" si="4"/>
        <v>0</v>
      </c>
      <c r="U31" s="88"/>
      <c r="V31" s="88"/>
      <c r="W31" s="68">
        <f t="shared" si="5"/>
        <v>0</v>
      </c>
      <c r="X31" s="121">
        <f t="shared" si="6"/>
        <v>0</v>
      </c>
      <c r="Y31" s="110">
        <f t="shared" si="9"/>
        <v>0</v>
      </c>
    </row>
    <row r="32" spans="1:162" ht="18.75" hidden="1" customHeight="1" thickBot="1">
      <c r="A32" s="205"/>
      <c r="B32" s="210"/>
      <c r="C32" s="10"/>
      <c r="D32" s="21"/>
      <c r="E32" s="47"/>
      <c r="F32" s="130"/>
      <c r="G32" s="114">
        <f t="shared" si="0"/>
        <v>0</v>
      </c>
      <c r="H32" s="63"/>
      <c r="I32" s="21"/>
      <c r="J32" s="22"/>
      <c r="K32" s="130"/>
      <c r="L32" s="66">
        <f t="shared" si="8"/>
        <v>0</v>
      </c>
      <c r="M32" s="139">
        <f t="shared" si="2"/>
        <v>0</v>
      </c>
      <c r="N32" s="46"/>
      <c r="O32" s="47"/>
      <c r="P32" s="130"/>
      <c r="Q32" s="68">
        <f t="shared" si="3"/>
        <v>0</v>
      </c>
      <c r="R32" s="21"/>
      <c r="S32" s="21"/>
      <c r="T32" s="68">
        <f t="shared" si="4"/>
        <v>0</v>
      </c>
      <c r="U32" s="96"/>
      <c r="V32" s="96"/>
      <c r="W32" s="68">
        <f t="shared" si="5"/>
        <v>0</v>
      </c>
      <c r="X32" s="121">
        <f t="shared" si="6"/>
        <v>0</v>
      </c>
      <c r="Y32" s="110">
        <f t="shared" si="9"/>
        <v>0</v>
      </c>
    </row>
    <row r="33" spans="1:162" s="11" customFormat="1" ht="18.75" customHeight="1" thickTop="1" thickBot="1">
      <c r="A33" s="183" t="s">
        <v>27</v>
      </c>
      <c r="B33" s="186"/>
      <c r="C33" s="156"/>
      <c r="D33" s="157"/>
      <c r="E33" s="158"/>
      <c r="F33" s="149"/>
      <c r="G33" s="159">
        <f t="shared" si="0"/>
        <v>0</v>
      </c>
      <c r="H33" s="160"/>
      <c r="I33" s="148"/>
      <c r="J33" s="161"/>
      <c r="K33" s="161"/>
      <c r="L33" s="146">
        <f t="shared" ref="L33:L36" si="10">(I33+I33+J33)/3</f>
        <v>0</v>
      </c>
      <c r="M33" s="147">
        <f t="shared" si="2"/>
        <v>0</v>
      </c>
      <c r="N33" s="148"/>
      <c r="O33" s="149"/>
      <c r="P33" s="149"/>
      <c r="Q33" s="150">
        <f t="shared" si="3"/>
        <v>0</v>
      </c>
      <c r="R33" s="148"/>
      <c r="S33" s="148"/>
      <c r="T33" s="150">
        <f t="shared" si="4"/>
        <v>0</v>
      </c>
      <c r="U33" s="148"/>
      <c r="V33" s="149"/>
      <c r="W33" s="150">
        <f t="shared" si="5"/>
        <v>0</v>
      </c>
      <c r="X33" s="151">
        <f t="shared" si="6"/>
        <v>0</v>
      </c>
      <c r="Y33" s="152">
        <f t="shared" si="9"/>
        <v>0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</row>
    <row r="34" spans="1:162" s="11" customFormat="1" ht="18.75" customHeight="1" thickTop="1" thickBot="1">
      <c r="A34" s="184"/>
      <c r="B34" s="187"/>
      <c r="C34" s="162"/>
      <c r="D34" s="153"/>
      <c r="E34" s="163"/>
      <c r="F34" s="163"/>
      <c r="G34" s="164">
        <f t="shared" si="0"/>
        <v>0</v>
      </c>
      <c r="H34" s="165"/>
      <c r="I34" s="153"/>
      <c r="J34" s="163"/>
      <c r="K34" s="163"/>
      <c r="L34" s="150">
        <f t="shared" si="10"/>
        <v>0</v>
      </c>
      <c r="M34" s="147">
        <f t="shared" si="2"/>
        <v>0</v>
      </c>
      <c r="N34" s="153"/>
      <c r="O34" s="154"/>
      <c r="P34" s="154"/>
      <c r="Q34" s="150">
        <f t="shared" si="3"/>
        <v>0</v>
      </c>
      <c r="R34" s="153"/>
      <c r="S34" s="153"/>
      <c r="T34" s="150">
        <f t="shared" si="4"/>
        <v>0</v>
      </c>
      <c r="U34" s="148"/>
      <c r="V34" s="154"/>
      <c r="W34" s="150">
        <f t="shared" si="5"/>
        <v>0</v>
      </c>
      <c r="X34" s="151">
        <f t="shared" si="6"/>
        <v>0</v>
      </c>
      <c r="Y34" s="152">
        <f t="shared" si="9"/>
        <v>0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</row>
    <row r="35" spans="1:162" s="11" customFormat="1" ht="18.75" customHeight="1" thickTop="1">
      <c r="A35" s="184"/>
      <c r="B35" s="187"/>
      <c r="C35" s="162"/>
      <c r="D35" s="153"/>
      <c r="E35" s="163"/>
      <c r="F35" s="155"/>
      <c r="G35" s="166">
        <f t="shared" si="0"/>
        <v>0</v>
      </c>
      <c r="H35" s="165"/>
      <c r="I35" s="153"/>
      <c r="J35" s="163"/>
      <c r="K35" s="163"/>
      <c r="L35" s="150">
        <f t="shared" si="10"/>
        <v>0</v>
      </c>
      <c r="M35" s="147">
        <f t="shared" si="2"/>
        <v>0</v>
      </c>
      <c r="N35" s="153"/>
      <c r="O35" s="155"/>
      <c r="P35" s="155"/>
      <c r="Q35" s="150">
        <f t="shared" si="3"/>
        <v>0</v>
      </c>
      <c r="R35" s="153"/>
      <c r="S35" s="153"/>
      <c r="T35" s="150">
        <f t="shared" si="4"/>
        <v>0</v>
      </c>
      <c r="U35" s="148"/>
      <c r="V35" s="154"/>
      <c r="W35" s="150">
        <f t="shared" si="5"/>
        <v>0</v>
      </c>
      <c r="X35" s="151">
        <f t="shared" si="6"/>
        <v>0</v>
      </c>
      <c r="Y35" s="152">
        <f t="shared" si="9"/>
        <v>0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</row>
    <row r="36" spans="1:162" s="11" customFormat="1" ht="18.75" customHeight="1" thickBot="1">
      <c r="A36" s="185"/>
      <c r="B36" s="188"/>
      <c r="C36" s="167"/>
      <c r="D36" s="168"/>
      <c r="E36" s="169"/>
      <c r="F36" s="169"/>
      <c r="G36" s="170">
        <f t="shared" ref="G36" si="11">(D36*2+E36)/3</f>
        <v>0</v>
      </c>
      <c r="H36" s="171"/>
      <c r="I36" s="172"/>
      <c r="J36" s="173"/>
      <c r="K36" s="173"/>
      <c r="L36" s="174">
        <f t="shared" si="10"/>
        <v>0</v>
      </c>
      <c r="M36" s="175"/>
      <c r="N36" s="172"/>
      <c r="O36" s="169"/>
      <c r="P36" s="169"/>
      <c r="Q36" s="169"/>
      <c r="R36" s="172"/>
      <c r="S36" s="172"/>
      <c r="T36" s="176"/>
      <c r="U36" s="172"/>
      <c r="V36" s="169"/>
      <c r="W36" s="177"/>
      <c r="X36" s="178"/>
      <c r="Y36" s="17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</row>
    <row r="37" spans="1:162" ht="16.2" thickTop="1">
      <c r="A37" s="189"/>
      <c r="B37" s="192"/>
      <c r="C37" s="3"/>
      <c r="D37" s="74"/>
      <c r="E37" s="75"/>
      <c r="F37" s="131"/>
      <c r="G37" s="69"/>
      <c r="H37" s="62"/>
      <c r="I37" s="43"/>
      <c r="J37" s="44"/>
      <c r="K37" s="131"/>
      <c r="L37" s="69"/>
      <c r="M37" s="140"/>
      <c r="N37" s="43"/>
      <c r="O37" s="44"/>
      <c r="P37" s="131"/>
      <c r="Q37" s="69"/>
      <c r="R37" s="43"/>
      <c r="S37" s="43"/>
      <c r="T37" s="69"/>
      <c r="U37" s="43"/>
      <c r="V37" s="116"/>
      <c r="W37" s="84"/>
      <c r="X37" s="43"/>
      <c r="Y37" s="86"/>
    </row>
    <row r="38" spans="1:162" ht="15.6">
      <c r="A38" s="190"/>
      <c r="B38" s="193"/>
      <c r="C38" s="6"/>
      <c r="D38" s="35"/>
      <c r="E38" s="36"/>
      <c r="F38" s="126"/>
      <c r="G38" s="72"/>
      <c r="H38" s="61"/>
      <c r="I38" s="23"/>
      <c r="J38" s="24"/>
      <c r="K38" s="126"/>
      <c r="L38" s="67"/>
      <c r="M38" s="141"/>
      <c r="N38" s="29"/>
      <c r="O38" s="30"/>
      <c r="P38" s="126"/>
      <c r="Q38" s="67"/>
      <c r="R38" s="29"/>
      <c r="S38" s="29"/>
      <c r="T38" s="67"/>
      <c r="U38" s="29"/>
      <c r="V38" s="119"/>
      <c r="W38" s="98"/>
      <c r="X38" s="23"/>
      <c r="Y38" s="87"/>
    </row>
    <row r="39" spans="1:162" ht="15.6">
      <c r="A39" s="190"/>
      <c r="B39" s="193"/>
      <c r="C39" s="4"/>
      <c r="D39" s="23"/>
      <c r="E39" s="24"/>
      <c r="F39" s="124"/>
      <c r="G39" s="73"/>
      <c r="H39" s="56"/>
      <c r="I39" s="23"/>
      <c r="J39" s="24"/>
      <c r="K39" s="124"/>
      <c r="L39" s="68"/>
      <c r="M39" s="141"/>
      <c r="N39" s="29"/>
      <c r="O39" s="24"/>
      <c r="P39" s="124"/>
      <c r="Q39" s="68"/>
      <c r="R39" s="29"/>
      <c r="S39" s="29"/>
      <c r="T39" s="68"/>
      <c r="U39" s="29"/>
      <c r="V39" s="119"/>
      <c r="W39" s="98"/>
      <c r="X39" s="23"/>
      <c r="Y39" s="85"/>
    </row>
    <row r="40" spans="1:162" ht="16.2" thickBot="1">
      <c r="A40" s="191"/>
      <c r="B40" s="194"/>
      <c r="C40" s="100"/>
      <c r="D40" s="101"/>
      <c r="E40" s="102"/>
      <c r="F40" s="132"/>
      <c r="G40" s="103"/>
      <c r="H40" s="104"/>
      <c r="I40" s="105"/>
      <c r="J40" s="106"/>
      <c r="K40" s="132"/>
      <c r="L40" s="103"/>
      <c r="M40" s="142"/>
      <c r="N40" s="101"/>
      <c r="O40" s="106"/>
      <c r="P40" s="132"/>
      <c r="Q40" s="103"/>
      <c r="R40" s="101"/>
      <c r="S40" s="101"/>
      <c r="T40" s="103"/>
      <c r="U40" s="101"/>
      <c r="V40" s="120"/>
      <c r="W40" s="107"/>
      <c r="X40" s="105"/>
      <c r="Y40" s="108"/>
    </row>
    <row r="41" spans="1:162" ht="13.8" thickTop="1"/>
  </sheetData>
  <mergeCells count="34">
    <mergeCell ref="A21:A24"/>
    <mergeCell ref="A25:A28"/>
    <mergeCell ref="B25:B28"/>
    <mergeCell ref="A1:A3"/>
    <mergeCell ref="B21:B24"/>
    <mergeCell ref="B5:B8"/>
    <mergeCell ref="X2:Y2"/>
    <mergeCell ref="X3:X4"/>
    <mergeCell ref="Y3:Y4"/>
    <mergeCell ref="R2:T2"/>
    <mergeCell ref="G3:G4"/>
    <mergeCell ref="L3:L4"/>
    <mergeCell ref="N2:Q2"/>
    <mergeCell ref="D2:G2"/>
    <mergeCell ref="U2:W2"/>
    <mergeCell ref="Q3:Q4"/>
    <mergeCell ref="T3:T4"/>
    <mergeCell ref="I2:L2"/>
    <mergeCell ref="A33:A36"/>
    <mergeCell ref="B33:B36"/>
    <mergeCell ref="A37:A40"/>
    <mergeCell ref="B37:B40"/>
    <mergeCell ref="W3:W4"/>
    <mergeCell ref="A13:A16"/>
    <mergeCell ref="A17:A20"/>
    <mergeCell ref="B17:B20"/>
    <mergeCell ref="B13:B16"/>
    <mergeCell ref="A5:A8"/>
    <mergeCell ref="B1:B3"/>
    <mergeCell ref="A9:A12"/>
    <mergeCell ref="C1:D1"/>
    <mergeCell ref="B29:B32"/>
    <mergeCell ref="B9:B12"/>
    <mergeCell ref="A29:A32"/>
  </mergeCells>
  <phoneticPr fontId="0" type="noConversion"/>
  <conditionalFormatting sqref="X5:X35">
    <cfRule type="cellIs" dxfId="1" priority="4" stopIfTrue="1" operator="lessThan">
      <formula>5.5</formula>
    </cfRule>
  </conditionalFormatting>
  <conditionalFormatting sqref="X37:X40">
    <cfRule type="cellIs" dxfId="0" priority="2" stopIfTrue="1" operator="lessThan">
      <formula>5.5</formula>
    </cfRule>
  </conditionalFormatting>
  <pageMargins left="1.0629921259842521" right="0.59055118110236227" top="0.51181102362204722" bottom="0.78740157480314965" header="0.55118110236220474" footer="0.51181102362204722"/>
  <pageSetup paperSize="9" scale="77" orientation="landscape" r:id="rId1"/>
  <headerFooter alignWithMargins="0">
    <oddHeader>&amp;C&amp;"Arial,Vet"&amp;14Project Ons bedrijf&amp;R&amp;14Bijlage 1.</oddHeader>
    <oddFooter>&amp;L&amp;F&amp;C&amp;D&amp;R&amp;P van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Helicon Opleidingen</dc:creator>
  <cp:lastModifiedBy>Elon van  Erp</cp:lastModifiedBy>
  <cp:lastPrinted>2012-12-21T14:11:27Z</cp:lastPrinted>
  <dcterms:created xsi:type="dcterms:W3CDTF">2007-08-23T14:21:04Z</dcterms:created>
  <dcterms:modified xsi:type="dcterms:W3CDTF">2018-01-08T09:13:23Z</dcterms:modified>
</cp:coreProperties>
</file>